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<sst xmlns="http://schemas.openxmlformats.org/spreadsheetml/2006/main" count="2216" uniqueCount="1205">
  <si>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</si>
  <si>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</si>
  <si>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</si>
  <si>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</si>
  <si>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</si>
  <si>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</si>
  <si>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</si>
  <si>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</si>
  <si>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</si>
  <si>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</si>
  <si>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</si>
  <si>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</si>
  <si>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</si>
  <si>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</si>
  <si>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</si>
  <si>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</si>
  <si>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</si>
  <si>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</si>
  <si>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</si>
  <si>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</si>
  <si>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</si>
  <si>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</si>
  <si>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</si>
  <si>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</si>
  <si>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</si>
  <si>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</si>
  <si>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</si>
  <si>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</si>
  <si>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</si>
  <si>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</si>
  <si>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</si>
  <si>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</si>
  <si>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</si>
  <si>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</si>
  <si>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</si>
  <si>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</si>
  <si>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</si>
  <si>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</si>
  <si>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</si>
  <si>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</si>
  <si>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</si>
  <si>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</si>
  <si>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</si>
  <si>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</si>
  <si>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</si>
  <si>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</si>
  <si>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</si>
  <si>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</si>
  <si>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</si>
  <si>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</si>
  <si>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</si>
  <si>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</si>
  <si>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</si>
  <si>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</si>
  <si>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</si>
  <si>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</si>
  <si>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</si>
  <si>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</si>
  <si>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</si>
  <si>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</si>
  <si>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</si>
  <si>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</si>
  <si>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</si>
  <si>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</si>
  <si>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</si>
  <si>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</si>
  <si>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</si>
  <si>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</si>
  <si>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</si>
  <si>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</si>
  <si>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</si>
  <si>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</si>
  <si>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</si>
  <si>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</si>
  <si>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</si>
  <si>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</si>
  <si>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</si>
  <si>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</si>
  <si>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</si>
  <si>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</si>
  <si>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</si>
  <si>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</si>
  <si>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</si>
  <si>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</si>
  <si>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</si>
  <si>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</si>
  <si>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</si>
  <si>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</si>
  <si>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</si>
  <si>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</si>
  <si>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</si>
  <si>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</si>
  <si>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</si>
  <si>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</si>
  <si>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</si>
  <si>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</si>
  <si>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</si>
  <si>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</si>
  <si>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</si>
  <si>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</si>
  <si>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</si>
  <si>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</si>
  <si>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</si>
  <si>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</si>
  <si>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</si>
  <si>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</si>
  <si>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</si>
  <si>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</si>
  <si>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</si>
  <si>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</si>
  <si>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</si>
  <si>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</si>
  <si>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</si>
  <si>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</si>
  <si>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</si>
  <si>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</si>
  <si>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</si>
  <si>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</si>
  <si>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</si>
  <si>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</si>
  <si>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</si>
  <si>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</si>
  <si>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</si>
  <si>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</si>
  <si>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</si>
  <si>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</si>
  <si>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</si>
  <si>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</si>
  <si>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</si>
  <si>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</si>
  <si>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</si>
  <si>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</si>
  <si>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</si>
  <si>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</si>
  <si>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</si>
  <si>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</si>
  <si>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</si>
  <si>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</si>
  <si>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</si>
  <si>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</si>
  <si>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</si>
  <si>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</si>
  <si>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</si>
  <si>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</si>
  <si>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</si>
  <si>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</si>
  <si>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</si>
  <si>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</si>
  <si>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</si>
  <si>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</si>
  <si>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</si>
  <si>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</si>
  <si>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</si>
  <si>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</si>
  <si>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</si>
  <si>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</si>
  <si>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</si>
  <si>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</si>
  <si>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</si>
  <si>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</si>
  <si>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</si>
  <si>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</si>
  <si>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</si>
  <si>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</si>
  <si>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</si>
  <si>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</si>
  <si>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</si>
  <si>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</si>
  <si>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</si>
  <si>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</si>
  <si>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</si>
  <si>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</si>
  <si>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</si>
  <si>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</si>
  <si>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</si>
  <si>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</si>
  <si>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</si>
  <si>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</si>
  <si>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</si>
  <si>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</si>
  <si>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</si>
  <si>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</si>
  <si>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</si>
  <si>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</si>
  <si>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</si>
  <si>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</si>
  <si>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</si>
  <si>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</si>
  <si>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</si>
  <si>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</si>
  <si>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</si>
  <si>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</si>
  <si>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</si>
  <si>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</si>
  <si>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</si>
  <si>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</si>
  <si>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</si>
  <si>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</si>
  <si>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</si>
  <si>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</si>
  <si>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</si>
  <si>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</si>
  <si>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</si>
  <si>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</si>
  <si>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</si>
  <si>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</si>
  <si>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</si>
  <si>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</si>
  <si>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</si>
  <si>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</si>
  <si>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</si>
  <si>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</si>
  <si>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</si>
  <si>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</si>
  <si>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</si>
  <si>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</si>
  <si>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</si>
  <si>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</si>
  <si>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</si>
  <si>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</si>
  <si>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</si>
  <si>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</si>
  <si>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</si>
  <si>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</si>
  <si>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</si>
  <si>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</si>
  <si>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</si>
  <si>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</si>
  <si>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</si>
  <si>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</si>
  <si>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</si>
  <si>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</si>
  <si>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</si>
  <si>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</si>
  <si>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</si>
  <si>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</si>
  <si>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</si>
  <si>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</si>
  <si>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</si>
  <si>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</si>
  <si>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</si>
  <si>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</si>
  <si>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</si>
  <si>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</si>
  <si>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</si>
  <si>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</si>
  <si>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</si>
  <si>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</si>
  <si>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</si>
  <si>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</si>
  <si>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</si>
  <si>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</si>
  <si>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</si>
  <si>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</si>
  <si>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</si>
  <si>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</si>
  <si>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</si>
  <si>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</si>
  <si>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</si>
  <si>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</si>
  <si>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</si>
  <si>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</si>
  <si>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</si>
  <si>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</si>
  <si>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</si>
  <si>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</si>
  <si>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</si>
  <si>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</si>
  <si>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</si>
  <si>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</si>
  <si>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</si>
  <si>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</si>
  <si>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</si>
  <si>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</si>
  <si>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</si>
  <si>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</si>
  <si>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</si>
  <si>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</si>
  <si>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</si>
  <si>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</si>
  <si>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</si>
  <si>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</si>
  <si>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</si>
  <si>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</si>
  <si>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</si>
  <si>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</si>
  <si>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</si>
  <si>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</si>
  <si>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</si>
  <si>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</si>
  <si>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</si>
  <si>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</si>
  <si>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</si>
  <si>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</si>
  <si>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</si>
  <si>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</si>
  <si>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</si>
  <si>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</si>
  <si>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</si>
  <si>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</si>
  <si>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</si>
  <si>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</si>
  <si>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</si>
  <si>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</si>
  <si>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</si>
  <si>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</si>
  <si>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</si>
  <si>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</si>
  <si>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</si>
  <si>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</si>
  <si>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</si>
  <si>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</si>
  <si>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</si>
  <si>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</si>
  <si>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</si>
  <si>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</si>
  <si>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</si>
  <si>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</si>
  <si>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</si>
  <si>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</si>
  <si>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</si>
  <si>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</si>
  <si>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</si>
  <si>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</si>
  <si>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</si>
  <si>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</si>
  <si>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</si>
  <si>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</si>
  <si>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</si>
  <si>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</si>
  <si>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</si>
  <si>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</si>
  <si>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</si>
  <si>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</si>
  <si>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</si>
  <si>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</si>
  <si>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</si>
  <si>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</si>
  <si>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</si>
  <si>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</si>
  <si>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</si>
  <si>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</si>
  <si>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</si>
  <si>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</si>
  <si>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</si>
  <si>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</si>
  <si>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</si>
  <si>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</si>
  <si>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</si>
  <si>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</si>
  <si>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</si>
  <si>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</si>
  <si>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</si>
  <si>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</si>
  <si>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</si>
  <si>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</si>
  <si>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</si>
  <si>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</si>
  <si>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</si>
  <si>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</si>
  <si>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</si>
  <si>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</si>
  <si>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</si>
  <si>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</si>
  <si>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</si>
  <si>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</si>
  <si>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</si>
  <si>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</si>
  <si>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</si>
  <si>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</si>
  <si>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</si>
  <si>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</si>
  <si>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</si>
  <si>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</si>
  <si>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</si>
  <si>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</si>
  <si>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</si>
  <si>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</si>
  <si>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</si>
  <si>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</si>
  <si>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</si>
  <si>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</si>
  <si>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</si>
  <si>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</si>
  <si>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</si>
  <si>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</si>
  <si>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</si>
  <si>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</si>
  <si>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</si>
  <si>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</si>
  <si>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</si>
  <si>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</si>
  <si>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</si>
  <si>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</si>
  <si>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</si>
  <si>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</si>
  <si>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</si>
  <si>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</si>
  <si>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</si>
  <si>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</si>
  <si>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</si>
  <si>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</si>
  <si>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</si>
  <si>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</si>
  <si>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</si>
  <si>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</si>
  <si>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</si>
  <si>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</si>
  <si>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</si>
  <si>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</si>
  <si>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</si>
  <si>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</si>
  <si>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</si>
  <si>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</si>
  <si>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</si>
  <si>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</si>
  <si>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</si>
  <si>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</si>
  <si>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</si>
  <si>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</si>
  <si>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</si>
  <si>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</si>
  <si>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</si>
  <si>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</si>
  <si>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</si>
  <si>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</si>
  <si>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</si>
  <si>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</si>
  <si>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</si>
  <si>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</si>
  <si>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</si>
  <si>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</si>
  <si>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</si>
  <si>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</si>
  <si>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</si>
  <si>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</si>
  <si>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</si>
  <si>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</si>
  <si>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</si>
  <si>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</si>
  <si>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</si>
  <si>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</si>
  <si>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</si>
  <si>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</si>
  <si>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</si>
  <si>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</si>
  <si>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</si>
  <si>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</si>
  <si>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</si>
  <si>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</si>
  <si>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</si>
  <si>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</si>
  <si>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</si>
  <si>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</si>
  <si>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</si>
  <si>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</si>
  <si>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</si>
  <si>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</si>
  <si>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</si>
  <si>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</si>
  <si>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</si>
  <si>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</si>
  <si>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</si>
  <si>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</si>
  <si>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</si>
  <si>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</si>
  <si>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</si>
  <si>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</si>
  <si>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</si>
  <si>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</si>
  <si>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</si>
  <si>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</si>
  <si>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</si>
  <si>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</si>
  <si>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</si>
  <si>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</si>
  <si>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</si>
  <si>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</si>
  <si>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</si>
  <si>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</si>
  <si>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</si>
  <si>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</si>
  <si>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</si>
  <si>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</si>
  <si>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</si>
  <si>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</si>
  <si>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</si>
  <si>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</si>
  <si>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</si>
  <si>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</si>
  <si>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</si>
  <si>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</si>
  <si>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</si>
  <si>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</si>
  <si>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</si>
  <si>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</si>
  <si>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</si>
  <si>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</si>
  <si>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</si>
  <si>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</si>
  <si>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</si>
  <si>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</si>
  <si>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</si>
  <si>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</si>
  <si>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</si>
  <si>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</si>
  <si>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</si>
  <si>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</si>
  <si>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</si>
  <si>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</si>
  <si>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</si>
  <si>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</si>
  <si>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</si>
  <si>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</si>
  <si>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</si>
  <si>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</si>
  <si>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</si>
  <si>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</si>
  <si>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</si>
  <si>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</si>
  <si>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</si>
  <si>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</si>
  <si>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</si>
  <si>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</si>
  <si>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</si>
  <si>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</si>
  <si>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</si>
  <si>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</si>
  <si>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</si>
  <si>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</si>
  <si>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</si>
  <si>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</si>
  <si>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</si>
  <si>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</si>
  <si>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</si>
  <si>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</si>
  <si>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</si>
  <si>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</si>
  <si>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</si>
  <si>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</si>
  <si>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</si>
  <si>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</si>
  <si>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</si>
  <si>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</si>
  <si>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</si>
  <si>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</si>
  <si>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</si>
  <si>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</si>
  <si>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</si>
  <si>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</si>
  <si>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</si>
  <si>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</si>
  <si>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</si>
  <si>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</si>
  <si>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</si>
  <si>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</si>
  <si>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</si>
  <si>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</si>
  <si>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</si>
  <si>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</si>
  <si>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</si>
  <si>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</si>
  <si>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</si>
  <si>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</si>
  <si>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</si>
  <si>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</si>
  <si>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</si>
  <si>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</si>
  <si>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</si>
  <si>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</si>
  <si>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</si>
  <si>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</si>
  <si>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</si>
  <si>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</si>
  <si>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</si>
  <si>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</si>
  <si>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</si>
  <si>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</si>
  <si>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</si>
  <si>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</si>
  <si>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</si>
  <si>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</si>
  <si>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</si>
  <si>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</si>
  <si>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</si>
  <si>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</si>
  <si>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</si>
  <si>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</si>
  <si>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</si>
  <si>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</si>
  <si>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</si>
  <si>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</si>
  <si>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</si>
  <si>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</si>
  <si>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</si>
  <si>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</si>
  <si>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</si>
  <si>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</si>
  <si>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</si>
  <si>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</si>
  <si>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</si>
  <si>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</si>
  <si>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</si>
  <si>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</si>
  <si>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</si>
  <si>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</si>
  <si>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</si>
  <si>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</si>
  <si>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</si>
  <si>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</si>
  <si>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</si>
  <si>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</si>
  <si>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</si>
  <si>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</si>
  <si>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</si>
  <si>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</si>
  <si>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</si>
  <si>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</si>
  <si>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</si>
  <si>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</si>
  <si>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</si>
  <si>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</si>
  <si>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</si>
  <si>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</si>
  <si>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</si>
  <si>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</si>
  <si>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</si>
  <si>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</si>
  <si>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</si>
  <si>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</si>
  <si>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</si>
  <si>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</si>
  <si>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</si>
  <si>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</si>
  <si>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</si>
  <si>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</si>
  <si>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</si>
  <si>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</si>
  <si>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</si>
  <si>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</si>
  <si>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</si>
  <si>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</si>
  <si>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</si>
  <si>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</si>
  <si>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</si>
  <si>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</si>
  <si>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</si>
  <si>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</si>
  <si>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</si>
  <si>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</si>
  <si>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</si>
  <si>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</si>
  <si>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</si>
  <si>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</si>
  <si>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</si>
  <si>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</si>
  <si>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</si>
  <si>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</si>
  <si>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</si>
  <si>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</si>
  <si>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</si>
  <si>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</si>
  <si>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</si>
  <si>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</si>
  <si>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</si>
  <si>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</si>
  <si>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</si>
  <si>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</si>
  <si>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</si>
  <si>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</si>
  <si>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</si>
  <si>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</si>
  <si>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</si>
  <si>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</si>
  <si>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</si>
  <si>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</si>
  <si>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</si>
  <si>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</si>
  <si>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</si>
  <si>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</si>
  <si>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</si>
  <si>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</si>
  <si>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</si>
  <si>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</si>
  <si>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</si>
  <si>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</si>
  <si>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</si>
  <si>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</si>
  <si>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</si>
  <si>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</si>
  <si>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</si>
  <si>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</si>
  <si>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</si>
  <si>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</si>
  <si>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</si>
  <si>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</si>
  <si>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</si>
  <si>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</si>
  <si>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</si>
  <si>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</si>
  <si>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</si>
  <si>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</si>
  <si>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</si>
  <si>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</si>
  <si>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</si>
  <si>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</si>
  <si>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</si>
  <si>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</si>
  <si>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</si>
  <si>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</si>
  <si>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</si>
  <si>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</si>
  <si>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</si>
  <si>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</si>
  <si>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</si>
  <si>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</si>
  <si>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</si>
  <si>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</si>
  <si>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</si>
  <si>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</si>
  <si>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</si>
  <si>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</si>
  <si>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</si>
  <si>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</si>
  <si>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</si>
  <si>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</si>
  <si>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</si>
  <si>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</si>
  <si>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</si>
  <si>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</si>
  <si>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</si>
  <si>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</si>
  <si>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</si>
  <si>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</si>
  <si>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</si>
  <si>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</si>
  <si>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</si>
  <si>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</si>
  <si>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</si>
  <si>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</si>
  <si>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</si>
  <si>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</si>
  <si>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</si>
  <si>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</si>
  <si>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</si>
  <si>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</si>
  <si>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</si>
  <si>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</si>
  <si>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</si>
  <si>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</si>
  <si>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</si>
  <si>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</si>
  <si>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</si>
  <si>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</si>
  <si>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</si>
  <si>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</si>
  <si>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</si>
  <si>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</si>
  <si>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</si>
  <si>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</si>
  <si>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</si>
  <si>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</si>
  <si>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</si>
  <si>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</si>
  <si>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</si>
  <si>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</si>
  <si>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</si>
  <si>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</si>
  <si>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</si>
  <si>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</si>
  <si>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</si>
  <si>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</si>
  <si>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</si>
  <si>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</si>
  <si>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</si>
  <si>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</si>
  <si>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</si>
  <si>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</si>
  <si>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</si>
  <si>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</si>
  <si>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</si>
  <si>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</si>
  <si>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</si>
  <si>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</si>
  <si>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</si>
  <si>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</si>
  <si>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</si>
  <si>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</si>
  <si>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</si>
  <si>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</si>
  <si>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</si>
  <si>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</si>
  <si>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</si>
  <si>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</si>
  <si>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</si>
  <si>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</si>
  <si>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</si>
  <si>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</si>
  <si>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</si>
  <si>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</si>
  <si>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</si>
  <si>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</si>
  <si>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</si>
  <si>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</si>
  <si>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</si>
  <si>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</si>
  <si>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</si>
  <si>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</si>
  <si>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</si>
  <si>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</si>
  <si>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</si>
  <si>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</si>
  <si>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</si>
  <si>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</si>
  <si>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</si>
  <si>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</si>
  <si>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</si>
  <si>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</si>
  <si>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</si>
  <si>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</si>
  <si>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</si>
  <si>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</si>
  <si>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</si>
  <si>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</si>
  <si>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</si>
  <si>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</si>
  <si>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</si>
  <si>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</si>
  <si>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</si>
  <si>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</si>
  <si>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</si>
  <si>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</si>
  <si>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</si>
  <si>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</si>
  <si>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</si>
  <si>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</si>
  <si>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</si>
  <si>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</si>
  <si>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</si>
  <si>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</si>
  <si>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</si>
  <si>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</si>
  <si>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</si>
  <si>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</si>
  <si>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</si>
  <si>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</si>
  <si>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</si>
  <si>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</si>
  <si>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</si>
  <si>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</si>
  <si>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</si>
  <si>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</si>
  <si>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</si>
  <si>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</si>
  <si>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</si>
  <si>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</si>
  <si>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</si>
  <si>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</si>
  <si>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</si>
  <si>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</si>
  <si>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</si>
  <si>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</si>
  <si>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</si>
  <si>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</si>
  <si>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</si>
  <si>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</si>
  <si>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</si>
  <si>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</si>
  <si>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</si>
  <si>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</si>
  <si>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</si>
  <si>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</si>
  <si>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</si>
  <si>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</si>
  <si>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</si>
  <si>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</si>
  <si>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</si>
  <si>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</si>
  <si>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</si>
  <si>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</si>
  <si>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</si>
  <si>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</si>
  <si>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</si>
  <si>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</si>
  <si>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</si>
  <si>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</si>
  <si>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</si>
  <si>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</si>
  <si>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</si>
  <si>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</si>
  <si>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</si>
  <si>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</si>
  <si>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</si>
  <si>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</si>
  <si>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</si>
  <si>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</si>
  <si>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</si>
  <si>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</si>
  <si>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</si>
  <si>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</si>
  <si>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</si>
  <si>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</si>
  <si>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</si>
  <si>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</si>
  <si>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</si>
  <si>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</si>
  <si>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</si>
  <si>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</si>
  <si>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</si>
  <si>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</si>
  <si>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</si>
  <si>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</si>
  <si>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</si>
  <si>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</si>
  <si>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</si>
  <si>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</si>
  <si>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</si>
  <si>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</si>
  <si>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</si>
  <si>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</si>
  <si>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</si>
  <si>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</si>
  <si>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</si>
  <si>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</si>
  <si>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</si>
  <si>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</si>
  <si>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</si>
  <si>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</si>
  <si>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</si>
  <si>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</si>
  <si>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</si>
  <si>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</si>
  <si>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</si>
  <si>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</si>
  <si>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</si>
  <si>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</si>
  <si>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</si>
  <si>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</si>
  <si>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</si>
  <si>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</si>
  <si>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</si>
  <si>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</si>
  <si>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</si>
  <si>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</si>
  <si>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</si>
  <si>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</si>
  <si>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</si>
  <si>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</si>
  <si>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</si>
  <si>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</si>
  <si>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</si>
  <si>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</si>
  <si>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</si>
  <si>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</si>
  <si>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</si>
  <si>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</si>
  <si>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</si>
  <si>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</si>
  <si>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</si>
  <si>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</si>
  <si>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</si>
  <si>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</si>
  <si>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</si>
  <si>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</si>
  <si>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</si>
  <si>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</si>
  <si>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</si>
  <si>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</si>
  <si>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</si>
  <si>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</si>
  <si>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</si>
  <si>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</si>
  <si>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</si>
  <si>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</si>
  <si>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</si>
  <si>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</si>
  <si>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</si>
  <si>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</si>
  <si>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</si>
  <si>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</si>
  <si>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</si>
  <si>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</si>
  <si>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</si>
  <si>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</si>
  <si>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</si>
  <si>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</si>
  <si>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</si>
  <si>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</si>
  <si>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</si>
  <si>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</si>
  <si>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</si>
  <si>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</si>
  <si>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</si>
  <si>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</si>
  <si>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</si>
  <si>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</si>
  <si>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</si>
  <si>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</si>
  <si>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</si>
  <si>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</si>
  <si>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</si>
  <si>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</si>
  <si>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</si>
  <si>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</si>
  <si>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</si>
  <si>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</si>
  <si>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</si>
  <si>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</si>
  <si>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</si>
  <si>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</si>
  <si>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</si>
  <si>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</si>
  <si>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</si>
  <si>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</si>
  <si>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</si>
  <si>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</si>
  <si>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</si>
  <si>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</si>
  <si>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</si>
  <si>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</si>
  <si>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</si>
  <si>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</si>
  <si>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</si>
  <si>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</si>
  <si>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</si>
  <si>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</si>
  <si>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</si>
  <si>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</si>
  <si>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</si>
  <si>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</si>
  <si>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</si>
  <si>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</si>
  <si>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</si>
  <si>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</si>
  <si>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</si>
  <si>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</si>
  <si>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</si>
  <si>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</si>
  <si>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</si>
  <si>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</si>
  <si>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</si>
  <si>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</si>
  <si>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</si>
  <si>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</si>
  <si>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</si>
  <si>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</si>
  <si>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</si>
  <si>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</si>
  <si>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</si>
  <si>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</si>
  <si>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</si>
  <si>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</si>
  <si>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</si>
  <si>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</si>
  <si>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</si>
  <si>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</si>
  <si>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</si>
  <si>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</si>
  <si>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</si>
  <si>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</si>
  <si>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</si>
  <si>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</si>
  <si>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</si>
  <si>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</si>
  <si>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</si>
  <si>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</si>
  <si>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</si>
  <si>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</si>
  <si>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</si>
  <si>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</si>
  <si>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</si>
  <si>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</si>
  <si>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</si>
  <si>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</si>
  <si>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</si>
  <si>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</si>
  <si>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</si>
  <si>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</si>
  <si>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</si>
  <si>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</si>
  <si>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</si>
  <si>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</si>
  <si>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</si>
  <si>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</si>
  <si>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</si>
  <si>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</si>
  <si>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</si>
  <si>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</si>
  <si>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</si>
  <si>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</si>
  <si>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</si>
  <si>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</si>
  <si>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</si>
  <si>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</si>
  <si>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</si>
  <si>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</si>
  <si>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</si>
  <si>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</si>
  <si>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</si>
  <si>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</si>
  <si>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</si>
  <si>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</si>
  <si>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</si>
  <si>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</si>
  <si>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</si>
  <si>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</si>
  <si>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</si>
  <si>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</si>
  <si>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</si>
  <si>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</si>
  <si>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</si>
  <si>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</si>
  <si>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</si>
  <si>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</si>
  <si>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</si>
  <si>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</si>
  <si>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</si>
  <si>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</si>
  <si>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</si>
  <si>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</si>
  <si>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</si>
  <si>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</si>
  <si>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</si>
  <si>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</si>
  <si>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</si>
  <si>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</si>
  <si>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</si>
  <si>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</si>
  <si>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</si>
  <si>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</si>
  <si>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</si>
  <si>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</si>
  <si>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</si>
  <si>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</si>
  <si>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</si>
  <si>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</si>
  <si>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</si>
  <si>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</si>
  <si>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</si>
  <si>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</si>
  <si>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</si>
  <si>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</si>
  <si>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</si>
  <si>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</si>
  <si>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</si>
  <si>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</si>
  <si>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</si>
  <si>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</si>
  <si>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</si>
  <si>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</si>
  <si>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</si>
  <si>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</si>
  <si>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</si>
  <si>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</si>
  <si>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</si>
  <si>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</si>
  <si>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</si>
  <si>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</si>
  <si>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</si>
  <si>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</si>
  <si>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</si>
  <si>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</si>
  <si>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</si>
  <si>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</si>
  <si>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</si>
  <si>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</si>
  <si>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</si>
  <si>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</si>
  <si>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</si>
  <si>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</si>
  <si>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</si>
  <si>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</si>
  <si>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</si>
  <si>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</si>
  <si>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</si>
  <si>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</si>
  <si>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</si>
  <si>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</si>
  <si>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</si>
  <si>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</si>
  <si>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</si>
  <si>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</si>
  <si>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</si>
  <si>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</si>
  <si>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</si>
  <si>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</si>
  <si>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</si>
  <si>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</si>
  <si>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</si>
  <si>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</si>
  <si>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</si>
  <si>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</si>
  <si>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</si>
  <si>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</si>
  <si>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</si>
  <si>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</si>
  <si>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</si>
  <si>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</si>
  <si>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</si>
  <si>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</si>
  <si>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</si>
  <si>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</si>
  <si>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</si>
  <si>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</si>
  <si>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TALAGANTE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</si>
</sst>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C103" sqref="C103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1204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97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/>
    </row>
    <row r="10" spans="2:6" ht="18" customHeight="1">
      <c r="B10" s="12" t="s">
        <v>448</v>
      </c>
      <c r="C10" s="13"/>
      <c r="D10" s="13"/>
      <c r="E10" s="13"/>
      <c r="F10" s="72"/>
    </row>
    <row r="11" spans="2:11" s="17" customFormat="1" ht="18" customHeight="1">
      <c r="B11" s="104" t="s">
        <v>449</v>
      </c>
      <c r="C11" s="104"/>
      <c r="D11" s="15"/>
      <c r="E11" s="15"/>
      <c r="F11" s="72"/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2068450</v>
      </c>
      <c r="H17" s="89">
        <f>SUM(H18:H21)</f>
        <v>2865513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968866</v>
      </c>
      <c r="H18" s="93">
        <v>1319020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387860</v>
      </c>
      <c r="H19" s="93">
        <v>996856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108971</v>
      </c>
      <c r="H20" s="93">
        <v>549637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602753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2120359</v>
      </c>
      <c r="H22" s="89">
        <f>SUM(H23:H34)</f>
        <v>980677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21106</v>
      </c>
      <c r="H23" s="93">
        <v>1323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14394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67160</v>
      </c>
      <c r="H25" s="93">
        <v>12843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129493</v>
      </c>
      <c r="H26" s="93">
        <v>581399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336110</v>
      </c>
      <c r="H27" s="93">
        <v>53034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30622</v>
      </c>
      <c r="H28" s="93">
        <v>7154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7353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1407001</v>
      </c>
      <c r="H30" s="93">
        <v>146255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85115</v>
      </c>
      <c r="H31" s="93">
        <v>14943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14486</v>
      </c>
      <c r="H32" s="93">
        <v>7285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325</v>
      </c>
      <c r="H33" s="93">
        <v>156145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7194</v>
      </c>
      <c r="H34" s="93">
        <v>296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121781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65955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55826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1065506</v>
      </c>
      <c r="H38" s="89">
        <f>SUM(H39:H44)</f>
        <v>2359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298569</v>
      </c>
      <c r="H39" s="93">
        <v>2359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766937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1715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1715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6358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1720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0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4638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25554</v>
      </c>
      <c r="H51" s="89">
        <f>SUM(H52:H59)</f>
        <v>10241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3162</v>
      </c>
      <c r="H55" s="93">
        <v>6266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5383</v>
      </c>
      <c r="H56" s="93">
        <v>3183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17009</v>
      </c>
      <c r="H57" s="93">
        <v>792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535809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0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535809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51230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51230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1223965</v>
      </c>
      <c r="H81" s="89">
        <f>SUM(H82:H85)</f>
        <v>93708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1223965</v>
      </c>
      <c r="H85" s="93">
        <v>93708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7220727</v>
      </c>
      <c r="H87" s="19">
        <f>SUM(H17+H22+H35+H38+H45+H47+H51+H60+H65+H69+H74+H81+H86)</f>
        <v>3952498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TALAGANTE</v>
      </c>
      <c r="D2" s="56"/>
    </row>
    <row r="3" spans="2:4" ht="15.75">
      <c r="B3" s="54" t="s">
        <v>1186</v>
      </c>
      <c r="C3" s="55" t="str">
        <f>'Gastos Mensuales Acumulados'!F6</f>
        <v>JUNIO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JUNIO</v>
      </c>
      <c r="C2" s="3" t="str">
        <f>VLOOKUP(D2,LBUSCAR,2,0)</f>
        <v>13601</v>
      </c>
      <c r="D2" s="3" t="str">
        <f>'Gastos Mensuales Acumulados'!F4</f>
        <v>TALAGANTE</v>
      </c>
      <c r="E2">
        <f>'Gastos Mensuales Acumulados'!G17</f>
        <v>2068450</v>
      </c>
      <c r="F2">
        <f>'Gastos Mensuales Acumulados'!G18</f>
        <v>968866</v>
      </c>
      <c r="G2">
        <f>'Gastos Mensuales Acumulados'!G19</f>
        <v>387860</v>
      </c>
      <c r="H2">
        <f>'Gastos Mensuales Acumulados'!G20</f>
        <v>108971</v>
      </c>
      <c r="I2">
        <f>'Gastos Mensuales Acumulados'!G21</f>
        <v>602753</v>
      </c>
      <c r="J2">
        <f>'Gastos Mensuales Acumulados'!G22</f>
        <v>2120359</v>
      </c>
      <c r="K2">
        <f>'Gastos Mensuales Acumulados'!G23</f>
        <v>21106</v>
      </c>
      <c r="L2">
        <f>'Gastos Mensuales Acumulados'!G24</f>
        <v>14394</v>
      </c>
      <c r="M2">
        <f>'Gastos Mensuales Acumulados'!G25</f>
        <v>67160</v>
      </c>
      <c r="N2">
        <f>'Gastos Mensuales Acumulados'!G26</f>
        <v>129493</v>
      </c>
      <c r="O2">
        <f>'Gastos Mensuales Acumulados'!G27</f>
        <v>336110</v>
      </c>
      <c r="P2">
        <f>'Gastos Mensuales Acumulados'!G28</f>
        <v>30622</v>
      </c>
      <c r="Q2">
        <f>'Gastos Mensuales Acumulados'!G29</f>
        <v>7353</v>
      </c>
      <c r="R2">
        <f>'Gastos Mensuales Acumulados'!G30</f>
        <v>1407001</v>
      </c>
      <c r="S2">
        <f>'Gastos Mensuales Acumulados'!G31</f>
        <v>85115</v>
      </c>
      <c r="T2">
        <f>'Gastos Mensuales Acumulados'!G32</f>
        <v>14486</v>
      </c>
      <c r="U2">
        <f>'Gastos Mensuales Acumulados'!G33</f>
        <v>325</v>
      </c>
      <c r="V2">
        <f>'Gastos Mensuales Acumulados'!G34</f>
        <v>7194</v>
      </c>
      <c r="W2">
        <f>'Gastos Mensuales Acumulados'!G35</f>
        <v>121781</v>
      </c>
      <c r="X2">
        <f>'Gastos Mensuales Acumulados'!G36</f>
        <v>65955</v>
      </c>
      <c r="Y2">
        <f>'Gastos Mensuales Acumulados'!G37</f>
        <v>55826</v>
      </c>
      <c r="Z2">
        <f>'Gastos Mensuales Acumulados'!G38</f>
        <v>1065506</v>
      </c>
      <c r="AA2">
        <f>'Gastos Mensuales Acumulados'!G39</f>
        <v>298569</v>
      </c>
      <c r="AB2">
        <f>'Gastos Mensuales Acumulados'!G40</f>
        <v>766937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1715</v>
      </c>
      <c r="AH2">
        <f>'Gastos Mensuales Acumulados'!G46</f>
        <v>1715</v>
      </c>
      <c r="AI2">
        <f>'Gastos Mensuales Acumulados'!G47</f>
        <v>6358</v>
      </c>
      <c r="AJ2">
        <f>'Gastos Mensuales Acumulados'!G48</f>
        <v>1720</v>
      </c>
      <c r="AK2">
        <f>'Gastos Mensuales Acumulados'!G49</f>
        <v>0</v>
      </c>
      <c r="AL2">
        <f>'Gastos Mensuales Acumulados'!G50</f>
        <v>4638</v>
      </c>
      <c r="AM2">
        <f>'Gastos Mensuales Acumulados'!G51</f>
        <v>25554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3162</v>
      </c>
      <c r="AR2">
        <f>'Gastos Mensuales Acumulados'!G56</f>
        <v>5383</v>
      </c>
      <c r="AS2">
        <f>'Gastos Mensuales Acumulados'!G57</f>
        <v>17009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535809</v>
      </c>
      <c r="BB2">
        <f>'Gastos Mensuales Acumulados'!G66</f>
        <v>0</v>
      </c>
      <c r="BC2">
        <f>'Gastos Mensuales Acumulados'!G67</f>
        <v>535809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51230</v>
      </c>
      <c r="BK2">
        <f>'Gastos Mensuales Acumulados'!G75</f>
        <v>0</v>
      </c>
      <c r="BL2">
        <f>'Gastos Mensuales Acumulados'!G76</f>
        <v>51230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1223965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1223965</v>
      </c>
      <c r="BV2">
        <f>'Gastos Mensuales Acumulados'!G86</f>
        <v>0</v>
      </c>
      <c r="BW2">
        <f>'Gastos Mensuales Acumulados'!G87</f>
        <v>7220727</v>
      </c>
      <c r="BX2">
        <f>+'Gastos Mensuales Acumulados'!$F$9</f>
        <v>0</v>
      </c>
      <c r="BY2">
        <f>+'Gastos Mensuales Acumulados'!$F$10</f>
        <v>0</v>
      </c>
      <c r="BZ2">
        <f>+'Gastos Mensuales Acumulados'!$F$11</f>
        <v>0</v>
      </c>
    </row>
    <row r="3" spans="1:78" ht="12.75">
      <c r="A3" t="str">
        <f>+'Gastos Mensuales Acumulados'!H16</f>
        <v>SALUD</v>
      </c>
      <c r="B3" t="str">
        <f>+'Gastos Mensuales Acumulados'!$F$6</f>
        <v>JUNIO</v>
      </c>
      <c r="C3" s="3" t="str">
        <f>VLOOKUP(D3,LBUSCAR,2,0)</f>
        <v>13601</v>
      </c>
      <c r="D3" s="3" t="str">
        <f>'Gastos Mensuales Acumulados'!F4</f>
        <v>TALAGANTE</v>
      </c>
      <c r="E3">
        <f>'Gastos Mensuales Acumulados'!H17</f>
        <v>2865513</v>
      </c>
      <c r="F3">
        <f>'Gastos Mensuales Acumulados'!H18</f>
        <v>1319020</v>
      </c>
      <c r="G3">
        <f>'Gastos Mensuales Acumulados'!H19</f>
        <v>996856</v>
      </c>
      <c r="H3">
        <f>'Gastos Mensuales Acumulados'!H20</f>
        <v>549637</v>
      </c>
      <c r="I3">
        <f>'Gastos Mensuales Acumulados'!H21</f>
        <v>0</v>
      </c>
      <c r="J3">
        <f>'Gastos Mensuales Acumulados'!H22</f>
        <v>980677</v>
      </c>
      <c r="K3">
        <f>'Gastos Mensuales Acumulados'!H23</f>
        <v>1323</v>
      </c>
      <c r="L3">
        <f>'Gastos Mensuales Acumulados'!H24</f>
        <v>0</v>
      </c>
      <c r="M3">
        <f>'Gastos Mensuales Acumulados'!H25</f>
        <v>12843</v>
      </c>
      <c r="N3">
        <f>'Gastos Mensuales Acumulados'!H26</f>
        <v>581399</v>
      </c>
      <c r="O3">
        <f>'Gastos Mensuales Acumulados'!H27</f>
        <v>53034</v>
      </c>
      <c r="P3">
        <f>'Gastos Mensuales Acumulados'!H28</f>
        <v>7154</v>
      </c>
      <c r="Q3">
        <f>'Gastos Mensuales Acumulados'!H29</f>
        <v>0</v>
      </c>
      <c r="R3">
        <f>'Gastos Mensuales Acumulados'!H30</f>
        <v>146255</v>
      </c>
      <c r="S3">
        <f>'Gastos Mensuales Acumulados'!H31</f>
        <v>14943</v>
      </c>
      <c r="T3">
        <f>'Gastos Mensuales Acumulados'!H32</f>
        <v>7285</v>
      </c>
      <c r="U3">
        <f>'Gastos Mensuales Acumulados'!H33</f>
        <v>156145</v>
      </c>
      <c r="V3">
        <f>'Gastos Mensuales Acumulados'!H34</f>
        <v>296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2359</v>
      </c>
      <c r="AA3">
        <f>'Gastos Mensuales Acumulados'!H39</f>
        <v>2359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10241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6266</v>
      </c>
      <c r="AR3">
        <f>'Gastos Mensuales Acumulados'!H56</f>
        <v>3183</v>
      </c>
      <c r="AS3">
        <f>'Gastos Mensuales Acumulados'!H57</f>
        <v>792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93708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93708</v>
      </c>
      <c r="BV3">
        <f>'Gastos Mensuales Acumulados'!H86</f>
        <v>0</v>
      </c>
      <c r="BW3">
        <f>'Gastos Mensuales Acumulados'!H87</f>
        <v>3952498</v>
      </c>
      <c r="BX3">
        <f>+'Gastos Mensuales Acumulados'!$F$9</f>
        <v>0</v>
      </c>
      <c r="BY3">
        <f>+'Gastos Mensuales Acumulados'!$F$10</f>
        <v>0</v>
      </c>
      <c r="BZ3">
        <f>+'Gastos Mensuales Acumulados'!$F$11</f>
        <v>0</v>
      </c>
    </row>
    <row r="4" spans="1:78" ht="12.75">
      <c r="A4" t="str">
        <f>+'Gastos Mensuales Acumulados'!I16</f>
        <v>EDUCACION</v>
      </c>
      <c r="B4" t="str">
        <f>+'Gastos Mensuales Acumulados'!$F$6</f>
        <v>JUNIO</v>
      </c>
      <c r="C4" s="3" t="str">
        <f>VLOOKUP(D4,LBUSCAR,2,0)</f>
        <v>13601</v>
      </c>
      <c r="D4" s="3" t="str">
        <f>'Gastos Mensuales Acumulados'!F4</f>
        <v>TALAGANTE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>
        <f>+'Gastos Mensuales Acumulados'!$F$9</f>
        <v>0</v>
      </c>
      <c r="BY4">
        <f>+'Gastos Mensuales Acumulados'!$F$10</f>
        <v>0</v>
      </c>
      <c r="BZ4">
        <f>+'Gastos Mensuales Acumulados'!$F$11</f>
        <v>0</v>
      </c>
    </row>
    <row r="5" spans="1:78" ht="12.75">
      <c r="A5" t="str">
        <f>+'Gastos Mensuales Acumulados'!J16</f>
        <v>CEMENTERIO</v>
      </c>
      <c r="B5" t="str">
        <f>+'Gastos Mensuales Acumulados'!$F$6</f>
        <v>JUNIO</v>
      </c>
      <c r="C5" s="3" t="str">
        <f>VLOOKUP(D5,LBUSCAR,2,0)</f>
        <v>13601</v>
      </c>
      <c r="D5" s="3" t="str">
        <f>'Gastos Mensuales Acumulados'!F4</f>
        <v>TALAGANTE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>
        <f>+'Gastos Mensuales Acumulados'!$F$9</f>
        <v>0</v>
      </c>
      <c r="BY5">
        <f>+'Gastos Mensuales Acumulados'!$F$10</f>
        <v>0</v>
      </c>
      <c r="BZ5">
        <f>+'Gastos Mensuales Acumulados'!$F$11</f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Usuario</cp:lastModifiedBy>
  <cp:lastPrinted>2008-03-27T19:02:07Z</cp:lastPrinted>
  <dcterms:created xsi:type="dcterms:W3CDTF">2008-02-28T21:05:06Z</dcterms:created>
  <dcterms:modified xsi:type="dcterms:W3CDTF">2021-04-07T21:48:27Z</dcterms:modified>
  <cp:category/>
  <cp:version/>
  <cp:contentType/>
  <cp:contentStatus/>
</cp:coreProperties>
</file>